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mrvargas\1-ÁREA SEGURIDAD CIUDADANA\BOLETINES\2026\7 Julio\"/>
    </mc:Choice>
  </mc:AlternateContent>
  <xr:revisionPtr revIDLastSave="0" documentId="13_ncr:1_{64EACCAF-278B-4672-A024-47578867E6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LETIN_PROPIEDAD_JUL_2026" sheetId="1" r:id="rId1"/>
  </sheets>
  <definedNames>
    <definedName name="_xlnm.Print_Area" localSheetId="0">BOLETIN_PROPIEDAD_JUL_2026!$A$1:$P$60</definedName>
    <definedName name="_xlnm.Print_Titles" localSheetId="0">BOLETIN_PROPIEDAD_JUL_2026!$1:$1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E14" i="1"/>
  <c r="F14" i="1"/>
  <c r="G14" i="1"/>
  <c r="E11" i="1"/>
  <c r="F11" i="1"/>
  <c r="G11" i="1"/>
  <c r="E12" i="1"/>
  <c r="F12" i="1"/>
  <c r="G12" i="1"/>
  <c r="E13" i="1"/>
  <c r="F13" i="1"/>
  <c r="G13" i="1"/>
  <c r="F52" i="1"/>
  <c r="E52" i="1"/>
  <c r="F51" i="1"/>
  <c r="E51" i="1"/>
  <c r="F50" i="1"/>
  <c r="E50" i="1"/>
  <c r="E49" i="1"/>
  <c r="D48" i="1"/>
  <c r="E48" i="1" s="1"/>
  <c r="C48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E31" i="1"/>
  <c r="D30" i="1"/>
  <c r="E30" i="1" s="1"/>
  <c r="C30" i="1"/>
  <c r="P11" i="1"/>
  <c r="O10" i="1"/>
  <c r="N10" i="1"/>
  <c r="M10" i="1"/>
  <c r="L10" i="1"/>
  <c r="K10" i="1"/>
  <c r="G10" i="1"/>
  <c r="F10" i="1"/>
  <c r="E10" i="1"/>
  <c r="G9" i="1"/>
  <c r="F9" i="1"/>
  <c r="E9" i="1"/>
  <c r="G8" i="1"/>
  <c r="F8" i="1"/>
  <c r="E8" i="1"/>
  <c r="D7" i="1"/>
  <c r="C7" i="1"/>
  <c r="F49" i="1" l="1"/>
  <c r="F48" i="1" s="1"/>
  <c r="F31" i="1"/>
  <c r="F39" i="1"/>
  <c r="F30" i="1" s="1"/>
</calcChain>
</file>

<file path=xl/sharedStrings.xml><?xml version="1.0" encoding="utf-8"?>
<sst xmlns="http://schemas.openxmlformats.org/spreadsheetml/2006/main" count="79" uniqueCount="51">
  <si>
    <r>
      <rPr>
        <b/>
        <sz val="11"/>
        <color theme="1"/>
        <rFont val="Arial"/>
        <family val="2"/>
      </rPr>
      <t>BOLIVIA: DENUNCIAS DE DELITOS CONTRA LA PROPIEDAD, POR AÑO, SEGÚN MES, 2025 - 2026</t>
    </r>
    <r>
      <rPr>
        <b/>
        <vertAlign val="superscript"/>
        <sz val="11"/>
        <color theme="1"/>
        <rFont val="Arial"/>
        <family val="2"/>
      </rPr>
      <t>(p)</t>
    </r>
  </si>
  <si>
    <r>
      <rPr>
        <b/>
        <sz val="11"/>
        <color theme="1"/>
        <rFont val="Arial"/>
        <family val="2"/>
      </rPr>
      <t>BOLIVIA: DENUNCIAS DE DELITOS CONTRA LA PROPIEDAD, POR AÑO, 2021 - 2026</t>
    </r>
    <r>
      <rPr>
        <b/>
        <vertAlign val="superscript"/>
        <sz val="11"/>
        <color theme="1"/>
        <rFont val="Arial"/>
        <family val="2"/>
      </rPr>
      <t>(p)</t>
    </r>
  </si>
  <si>
    <t>(En número)</t>
  </si>
  <si>
    <t>MES</t>
  </si>
  <si>
    <r>
      <rPr>
        <b/>
        <sz val="11"/>
        <color theme="0"/>
        <rFont val="Arial"/>
        <family val="2"/>
      </rPr>
      <t>2026</t>
    </r>
    <r>
      <rPr>
        <b/>
        <vertAlign val="superscript"/>
        <sz val="11"/>
        <color theme="0"/>
        <rFont val="Arial"/>
        <family val="2"/>
      </rPr>
      <t>(p)</t>
    </r>
  </si>
  <si>
    <t>VARIACIÓN PORCENTUAL</t>
  </si>
  <si>
    <t xml:space="preserve"> ACUMULADA</t>
  </si>
  <si>
    <t>PERIODO ANTERIOR</t>
  </si>
  <si>
    <t>PERIODO SIMILAR</t>
  </si>
  <si>
    <t>TOTAL</t>
  </si>
  <si>
    <t>2026(p)</t>
  </si>
  <si>
    <t>Enero</t>
  </si>
  <si>
    <t>Marzo</t>
  </si>
  <si>
    <t>Total</t>
  </si>
  <si>
    <t>Abril</t>
  </si>
  <si>
    <t>Dif. ene-febero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</si>
  <si>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</si>
  <si>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</si>
  <si>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</si>
  <si>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</si>
  <si>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</si>
  <si>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</si>
  <si>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</si>
  <si>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</si>
  <si>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Elaboración: Observatorio Boliviano de Seguridad Ciudadana y Lucha Contra las Drogas</t>
  </si>
  <si>
    <t>Fuente: Policía Boliviana</t>
  </si>
  <si>
    <t>DEPARTAMENTO</t>
  </si>
  <si>
    <r>
      <rPr>
        <b/>
        <sz val="10"/>
        <color theme="0"/>
        <rFont val="Arial"/>
        <family val="2"/>
      </rPr>
      <t>PARTICIPACIÓN PORCENTUAL 2026</t>
    </r>
    <r>
      <rPr>
        <b/>
        <vertAlign val="superscript"/>
        <sz val="10"/>
        <color theme="0"/>
        <rFont val="Arial"/>
        <family val="2"/>
      </rPr>
      <t>(p)</t>
    </r>
  </si>
  <si>
    <t>Santa Cruz</t>
  </si>
  <si>
    <t>Cochabamba</t>
  </si>
  <si>
    <t>La Paz</t>
  </si>
  <si>
    <t>Tarija</t>
  </si>
  <si>
    <t>Chuquisaca</t>
  </si>
  <si>
    <t>Beni</t>
  </si>
  <si>
    <t>Potosí</t>
  </si>
  <si>
    <t>Pando</t>
  </si>
  <si>
    <t>Oruro</t>
  </si>
  <si>
    <t>TIPO DE DELITO</t>
  </si>
  <si>
    <t>Robo</t>
  </si>
  <si>
    <t>Hurto</t>
  </si>
  <si>
    <t>Robo agravado</t>
  </si>
  <si>
    <t>Abigeato</t>
  </si>
  <si>
    <t>Nota: Los delitos contra la propiedad incluyen: robo, hurto, robo agravado y abigeato.</t>
  </si>
  <si>
    <t>BOLIVIA: DENUNCIAS DE DELITOS CONTRA LA PROPIEDAD, POR AÑO, SEGÚN DEPARTAMENTO,  ENERO A JUNIO 2025 - 2026(p)</t>
  </si>
  <si>
    <t>VARIACIÓN PORCENTUAL ACUMULADA DE ENERO A JUNIO</t>
  </si>
  <si>
    <t>BOLIVIA: DENUNCIAS DE DELITOS CONTRA LA PROPIEDAD, POR AÑO, SEGÚN TIPO DE DELITO,  ENERO A JUNIO 2025 - 2026(p)</t>
  </si>
  <si>
    <t>Febrero</t>
  </si>
  <si>
    <t>BOLETÍN ESTADÍSTICO DE DENUNCIA DE DELITOS CONTRA LA PROPIEDAD
A JULIO DE 2026</t>
  </si>
  <si>
    <t>(p): Información preliminar actualizada a julio del 2026</t>
  </si>
  <si>
    <t>Enero - Julio</t>
  </si>
  <si>
    <t>Agosto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</si>
</sst>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4" borderId="3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right" vertical="center"/>
    </xf>
    <xf numFmtId="10" fontId="3" fillId="4" borderId="4" xfId="1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vertical="center"/>
    </xf>
    <xf numFmtId="10" fontId="1" fillId="2" borderId="4" xfId="1" applyNumberFormat="1" applyFont="1" applyFill="1" applyBorder="1" applyAlignment="1">
      <alignment vertical="center"/>
    </xf>
    <xf numFmtId="3" fontId="6" fillId="0" borderId="0" xfId="0" applyNumberFormat="1" applyFont="1" applyAlignment="1">
      <alignment vertical="center"/>
    </xf>
    <xf numFmtId="39" fontId="1" fillId="2" borderId="4" xfId="0" applyNumberFormat="1" applyFont="1" applyFill="1" applyBorder="1" applyAlignment="1">
      <alignment vertical="center"/>
    </xf>
    <xf numFmtId="10" fontId="6" fillId="0" borderId="0" xfId="1" applyNumberFormat="1" applyFont="1" applyAlignment="1">
      <alignment vertical="center"/>
    </xf>
    <xf numFmtId="3" fontId="1" fillId="0" borderId="4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10" fontId="3" fillId="4" borderId="3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3" fontId="1" fillId="2" borderId="4" xfId="0" applyNumberFormat="1" applyFont="1" applyFill="1" applyBorder="1" applyAlignment="1">
      <alignment horizontal="right" vertical="center"/>
    </xf>
    <xf numFmtId="10" fontId="1" fillId="2" borderId="4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E6D5F3"/>
      <color rgb="FF512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BOLETIN_PROPIEDAD_JUL_2026!$J$8</c:f>
              <c:strCache>
                <c:ptCount val="1"/>
                <c:pt idx="0">
                  <c:v>Enero - Julio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s-ES"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7" charset="0"/>
                    <a:ea typeface="+mn-ea"/>
                    <a:cs typeface="Arial" panose="020B0604020202020204" pitchFamily="7" charset="0"/>
                  </a:defRPr>
                </a:pPr>
                <a:endParaRPr lang="es-B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BOLETIN_PROPIEDAD_JUL_2026!$K$8:$P$8</c:f>
              <c:numCache>
                <c:formatCode>#,##0</c:formatCode>
                <c:ptCount val="6"/>
                <c:pt idx="0">
                  <c:v>10341</c:v>
                </c:pt>
                <c:pt idx="1">
                  <c:v>12022</c:v>
                </c:pt>
                <c:pt idx="2">
                  <c:v>12293</c:v>
                </c:pt>
                <c:pt idx="3">
                  <c:v>12187</c:v>
                </c:pt>
                <c:pt idx="4">
                  <c:v>13388</c:v>
                </c:pt>
                <c:pt idx="5">
                  <c:v>13565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D-483C-BB5B-C941246E3EFF}"/>
            </c:ext>
          </c:extLst>
        </c:ser>
        <c:ser>
          <c:idx val="1"/>
          <c:order val="1"/>
          <c:tx>
            <c:strRef>
              <c:f>BOLETIN_PROPIEDAD_JUL_2026!$J$10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7" charset="0"/>
                    <a:ea typeface="+mn-ea"/>
                    <a:cs typeface="Arial" panose="020B0604020202020204" pitchFamily="7" charset="0"/>
                  </a:defRPr>
                </a:pPr>
                <a:endParaRPr lang="es-B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BOLETIN_PROPIEDAD_JUL_2026!$K$10:$P$10</c:f>
              <c:numCache>
                <c:formatCode>#,##0</c:formatCode>
                <c:ptCount val="6"/>
                <c:pt idx="0">
                  <c:v>18143</c:v>
                </c:pt>
                <c:pt idx="1">
                  <c:v>20406</c:v>
                </c:pt>
                <c:pt idx="2">
                  <c:v>21330</c:v>
                </c:pt>
                <c:pt idx="3">
                  <c:v>21148</c:v>
                </c:pt>
                <c:pt idx="4">
                  <c:v>22437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FD-483C-BB5B-C941246E3E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20"/>
        <c:overlap val="100"/>
        <c:axId val="236742335"/>
        <c:axId val="236744255"/>
      </c:barChart>
      <c:catAx>
        <c:axId val="23674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endParaRPr lang="es-BO"/>
          </a:p>
        </c:txPr>
        <c:crossAx val="236744255"/>
        <c:crosses val="autoZero"/>
        <c:auto val="1"/>
        <c:lblAlgn val="ctr"/>
        <c:lblOffset val="100"/>
        <c:noMultiLvlLbl val="0"/>
      </c:catAx>
      <c:valAx>
        <c:axId val="23674425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3674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36df230-637d-4425-b342-b0769ee0fa06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>
          <a:latin typeface="Arial" panose="020B0604020202020204" pitchFamily="7" charset="0"/>
          <a:cs typeface="Arial" panose="020B0604020202020204" pitchFamily="7" charset="0"/>
        </a:defRPr>
      </a:pPr>
      <a:endParaRPr lang="es-B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BOLETIN_PROPIEDAD_JUL_2026!$C$29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0179639918616321E-2"/>
                  <c:y val="-7.38989707968141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52-4938-A6A5-25FE5BBC3E72}"/>
                </c:ext>
              </c:extLst>
            </c:dLbl>
            <c:dLbl>
              <c:idx val="1"/>
              <c:layout>
                <c:manualLayout>
                  <c:x val="-5.0898199593081596E-3"/>
                  <c:y val="-1.1084845619522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52-4938-A6A5-25FE5BBC3E72}"/>
                </c:ext>
              </c:extLst>
            </c:dLbl>
            <c:dLbl>
              <c:idx val="2"/>
              <c:layout>
                <c:manualLayout>
                  <c:x val="-5.0898199593081301E-3"/>
                  <c:y val="-7.38989707968141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52-4938-A6A5-25FE5BBC3E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BOLETIN_PROPIEDAD_JUL_2026!$B$31:$B$39</c:f>
              <c:strCache>
                <c:ptCount val="9"/>
                <c:pt idx="0">
                  <c:v>Santa Cruz</c:v>
                </c:pt>
                <c:pt idx="1">
                  <c:v>Cochabamba</c:v>
                </c:pt>
                <c:pt idx="2">
                  <c:v>La Paz</c:v>
                </c:pt>
                <c:pt idx="3">
                  <c:v>Tarija</c:v>
                </c:pt>
                <c:pt idx="4">
                  <c:v>Chuquisaca</c:v>
                </c:pt>
                <c:pt idx="5">
                  <c:v>Beni</c:v>
                </c:pt>
                <c:pt idx="6">
                  <c:v>Potosí</c:v>
                </c:pt>
                <c:pt idx="7">
                  <c:v>Pando</c:v>
                </c:pt>
                <c:pt idx="8">
                  <c:v>Oruro</c:v>
                </c:pt>
              </c:strCache>
            </c:strRef>
          </c:cat>
          <c:val>
            <c:numRef>
              <c:f>BOLETIN_PROPIEDAD_JUL_2026!$C$31:$C$39</c:f>
              <c:numCache>
                <c:formatCode>#,##0</c:formatCode>
                <c:ptCount val="9"/>
                <c:pt idx="0">
                  <c:v>5592</c:v>
                </c:pt>
                <c:pt idx="1">
                  <c:v>1862</c:v>
                </c:pt>
                <c:pt idx="2">
                  <c:v>2015</c:v>
                </c:pt>
                <c:pt idx="3">
                  <c:v>1093</c:v>
                </c:pt>
                <c:pt idx="4">
                  <c:v>1016</c:v>
                </c:pt>
                <c:pt idx="5">
                  <c:v>860</c:v>
                </c:pt>
                <c:pt idx="6">
                  <c:v>468</c:v>
                </c:pt>
                <c:pt idx="7">
                  <c:v>343</c:v>
                </c:pt>
                <c:pt idx="8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52-4938-A6A5-25FE5BBC3E72}"/>
            </c:ext>
          </c:extLst>
        </c:ser>
        <c:ser>
          <c:idx val="1"/>
          <c:order val="1"/>
          <c:tx>
            <c:strRef>
              <c:f>BOLETIN_PROPIEDAD_JUL_2026!$D$29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-7.389897079681487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82-426D-A85D-75CD5943AECD}"/>
                </c:ext>
              </c:extLst>
            </c:dLbl>
            <c:dLbl>
              <c:idx val="2"/>
              <c:layout>
                <c:manualLayout>
                  <c:x val="1.0179639918616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52-4938-A6A5-25FE5BBC3E72}"/>
                </c:ext>
              </c:extLst>
            </c:dLbl>
            <c:dLbl>
              <c:idx val="3"/>
              <c:layout>
                <c:manualLayout>
                  <c:x val="0"/>
                  <c:y val="-2.58646397788849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82-426D-A85D-75CD5943AE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BOLETIN_PROPIEDAD_JUL_2026!$B$31:$B$39</c:f>
              <c:strCache>
                <c:ptCount val="9"/>
                <c:pt idx="0">
                  <c:v>Santa Cruz</c:v>
                </c:pt>
                <c:pt idx="1">
                  <c:v>Cochabamba</c:v>
                </c:pt>
                <c:pt idx="2">
                  <c:v>La Paz</c:v>
                </c:pt>
                <c:pt idx="3">
                  <c:v>Tarija</c:v>
                </c:pt>
                <c:pt idx="4">
                  <c:v>Chuquisaca</c:v>
                </c:pt>
                <c:pt idx="5">
                  <c:v>Beni</c:v>
                </c:pt>
                <c:pt idx="6">
                  <c:v>Potosí</c:v>
                </c:pt>
                <c:pt idx="7">
                  <c:v>Pando</c:v>
                </c:pt>
                <c:pt idx="8">
                  <c:v>Oruro</c:v>
                </c:pt>
              </c:strCache>
            </c:strRef>
          </c:cat>
          <c:val>
            <c:numRef>
              <c:f>BOLETIN_PROPIEDAD_JUL_2026!$D$31:$D$39</c:f>
              <c:numCache>
                <c:formatCode>#,##0</c:formatCode>
                <c:ptCount val="9"/>
                <c:pt idx="0">
                  <c:v>5477</c:v>
                </c:pt>
                <c:pt idx="1">
                  <c:v>2234</c:v>
                </c:pt>
                <c:pt idx="2">
                  <c:v>1997</c:v>
                </c:pt>
                <c:pt idx="3">
                  <c:v>1118</c:v>
                </c:pt>
                <c:pt idx="4">
                  <c:v>912</c:v>
                </c:pt>
                <c:pt idx="5">
                  <c:v>770</c:v>
                </c:pt>
                <c:pt idx="6">
                  <c:v>458</c:v>
                </c:pt>
                <c:pt idx="7">
                  <c:v>406</c:v>
                </c:pt>
                <c:pt idx="8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52-4938-A6A5-25FE5BBC3E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773248240"/>
        <c:axId val="773240080"/>
      </c:barChart>
      <c:catAx>
        <c:axId val="77324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ad36d4c-b5b2-4f85-9509-57b83bc6e7b1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BOLETIN_PROPIEDAD_JUL_2026!$C$47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BOLETIN_PROPIEDAD_JUL_2026!$B$49:$B$52</c:f>
              <c:strCache>
                <c:ptCount val="4"/>
                <c:pt idx="0">
                  <c:v>Robo</c:v>
                </c:pt>
                <c:pt idx="1">
                  <c:v>Hurto</c:v>
                </c:pt>
                <c:pt idx="2">
                  <c:v>Robo agravado</c:v>
                </c:pt>
                <c:pt idx="3">
                  <c:v>Abigeato</c:v>
                </c:pt>
              </c:strCache>
            </c:strRef>
          </c:cat>
          <c:val>
            <c:numRef>
              <c:f>BOLETIN_PROPIEDAD_JUL_2026!$C$49:$C$52</c:f>
              <c:numCache>
                <c:formatCode>#,##0</c:formatCode>
                <c:ptCount val="4"/>
                <c:pt idx="0">
                  <c:v>7215</c:v>
                </c:pt>
                <c:pt idx="1">
                  <c:v>3448</c:v>
                </c:pt>
                <c:pt idx="2">
                  <c:v>2558</c:v>
                </c:pt>
                <c:pt idx="3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FC-4D49-8D6D-7624FB80EB74}"/>
            </c:ext>
          </c:extLst>
        </c:ser>
        <c:ser>
          <c:idx val="1"/>
          <c:order val="1"/>
          <c:tx>
            <c:strRef>
              <c:f>BOLETIN_PROPIEDAD_JUL_2026!$D$47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BOLETIN_PROPIEDAD_JUL_2026!$B$49:$B$52</c:f>
              <c:strCache>
                <c:ptCount val="4"/>
                <c:pt idx="0">
                  <c:v>Robo</c:v>
                </c:pt>
                <c:pt idx="1">
                  <c:v>Hurto</c:v>
                </c:pt>
                <c:pt idx="2">
                  <c:v>Robo agravado</c:v>
                </c:pt>
                <c:pt idx="3">
                  <c:v>Abigeato</c:v>
                </c:pt>
              </c:strCache>
            </c:strRef>
          </c:cat>
          <c:val>
            <c:numRef>
              <c:f>BOLETIN_PROPIEDAD_JUL_2026!$D$49:$D$52</c:f>
              <c:numCache>
                <c:formatCode>#,##0</c:formatCode>
                <c:ptCount val="4"/>
                <c:pt idx="0">
                  <c:v>7063</c:v>
                </c:pt>
                <c:pt idx="1">
                  <c:v>3434</c:v>
                </c:pt>
                <c:pt idx="2">
                  <c:v>2896</c:v>
                </c:pt>
                <c:pt idx="3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FC-4D49-8D6D-7624FB80EB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5"/>
        <c:axId val="773248240"/>
        <c:axId val="773240080"/>
      </c:barChart>
      <c:catAx>
        <c:axId val="7732482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d20d5de-a384-47ec-b036-4f06c4b2d6c8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209549</xdr:colOff>
      <xdr:row>4</xdr:row>
      <xdr:rowOff>185712</xdr:rowOff>
    </xdr:from>
    <xdr:to>
      <xdr:col>16</xdr:col>
      <xdr:colOff>11205</xdr:colOff>
      <xdr:row>20</xdr:row>
      <xdr:rowOff>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33617</xdr:colOff>
      <xdr:row>28</xdr:row>
      <xdr:rowOff>25493</xdr:rowOff>
    </xdr:from>
    <xdr:to>
      <xdr:col>15</xdr:col>
      <xdr:colOff>762000</xdr:colOff>
      <xdr:row>39</xdr:row>
      <xdr:rowOff>11206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1102178</xdr:colOff>
      <xdr:row>0</xdr:row>
      <xdr:rowOff>0</xdr:rowOff>
    </xdr:from>
    <xdr:to>
      <xdr:col>12</xdr:col>
      <xdr:colOff>413832</xdr:colOff>
      <xdr:row>0</xdr:row>
      <xdr:rowOff>1700893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81" t="4204" r="16492" b="73904"/>
        <a:stretch>
          <a:fillRect/>
        </a:stretch>
      </xdr:blipFill>
      <xdr:spPr>
        <a:xfrm>
          <a:off x="4581525" y="0"/>
          <a:ext cx="5356860" cy="1700530"/>
        </a:xfrm>
        <a:prstGeom prst="rect">
          <a:avLst/>
        </a:prstGeom>
      </xdr:spPr>
    </xdr:pic>
    <xdr:clientData/>
  </xdr:twoCellAnchor>
  <xdr:twoCellAnchor>
    <xdr:from>
      <xdr:col>9</xdr:col>
      <xdr:colOff>33617</xdr:colOff>
      <xdr:row>46</xdr:row>
      <xdr:rowOff>25493</xdr:rowOff>
    </xdr:from>
    <xdr:to>
      <xdr:col>15</xdr:col>
      <xdr:colOff>762000</xdr:colOff>
      <xdr:row>52</xdr:row>
      <xdr:rowOff>11206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0.79713</cdr:x>
      <cdr:y>0.58433</cdr:y>
    </cdr:from>
    <cdr:to>
      <cdr:x>0.85488</cdr:x>
      <cdr:y>0.58722</cdr:y>
    </cdr:to>
    <cdr:cxnSp macro="">
      <cdr:nvCxnSpPr>
        <cdr:cNvPr id="2" name="Conector recto de flecha 1">
          <a:extLst xmlns:a="http://schemas.openxmlformats.org/drawingml/2006/main">
            <a:ext uri="{FF2B5EF4-FFF2-40B4-BE49-F238E27FC236}">
              <a16:creationId xmlns:a16="http://schemas.microsoft.com/office/drawing/2014/main" id="{3B52CBBF-1E30-45E0-3EA2-F092F6C7C684}"/>
            </a:ext>
          </a:extLst>
        </cdr:cNvPr>
        <cdr:cNvCxnSpPr/>
      </cdr:nvCxnSpPr>
      <cdr:spPr>
        <a:xfrm xmlns:a="http://schemas.openxmlformats.org/drawingml/2006/main" flipV="1">
          <a:off x="6032165" y="2268375"/>
          <a:ext cx="437014" cy="1121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0.76351</cdr:x>
      <cdr:y>0.50793</cdr:y>
    </cdr:from>
    <cdr:to>
      <cdr:x>0.886</cdr:x>
      <cdr:y>0.59509</cdr:y>
    </cdr:to>
    <cdr:sp macro="" textlink="BOLETIN_PROPIEDAD_JUL_2026!$P$11">
      <cdr:nvSpPr>
        <cdr:cNvPr id="3" name="Rectángulos 2"/>
        <cdr:cNvSpPr/>
      </cdr:nvSpPr>
      <cdr:spPr>
        <a:xfrm xmlns:a="http://schemas.openxmlformats.org/drawingml/2006/main">
          <a:off x="5777734" y="1971800"/>
          <a:ext cx="926922" cy="3383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72A0788-BF5E-41E8-93D5-FF76D49C775A}" type="TxLink">
            <a:rPr lang="en-US" sz="800" b="1" i="0" u="none" strike="noStrike">
              <a:solidFill>
                <a:srgbClr val="000000"/>
              </a:solidFill>
              <a:latin typeface="Verdana" panose="020B0604030504040204"/>
              <a:ea typeface="Verdana" panose="020B0604030504040204"/>
            </a:rPr>
            <a:pPr algn="ctr"/>
            <a:t>1,32%</a:t>
          </a:fld>
          <a:endParaRPr lang="es-BO" sz="4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62"/>
  <sheetViews>
    <sheetView showGridLines="0" tabSelected="1" zoomScale="85" zoomScaleNormal="85" zoomScaleSheetLayoutView="85" workbookViewId="0">
      <selection activeCell="F15" sqref="F15"/>
    </sheetView>
  </sheetViews>
  <sheetFormatPr baseColWidth="10" defaultColWidth="11.42578125" defaultRowHeight="14.25"/>
  <cols>
    <col min="1" max="1" width="2.28515625" style="1" customWidth="1"/>
    <col min="2" max="2" width="23.85546875" style="2" customWidth="1"/>
    <col min="3" max="4" width="13.42578125" style="1" customWidth="1"/>
    <col min="5" max="6" width="15.7109375" style="1" customWidth="1"/>
    <col min="7" max="7" width="14.7109375" style="1" customWidth="1"/>
    <col min="8" max="9" width="3.42578125" style="1" customWidth="1"/>
    <col min="10" max="11" width="12.7109375" style="1" customWidth="1"/>
    <col min="12" max="12" width="11.42578125" style="1"/>
    <col min="13" max="13" width="41.42578125" style="1" customWidth="1"/>
    <col min="14" max="14" width="11.42578125" style="1"/>
    <col min="15" max="15" width="11.42578125" style="1" customWidth="1"/>
    <col min="16" max="16" width="11.7109375" style="1" customWidth="1"/>
    <col min="17" max="17" width="11.42578125" style="1"/>
    <col min="18" max="18" width="11.42578125" style="1" customWidth="1"/>
    <col min="19" max="16384" width="11.42578125" style="1"/>
  </cols>
  <sheetData>
    <row r="1" spans="2:19" ht="140.25" customHeight="1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19" ht="56.25" customHeight="1">
      <c r="B2" s="36" t="s">
        <v>47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2:19" ht="35.25" customHeight="1">
      <c r="B3" s="37" t="s">
        <v>0</v>
      </c>
      <c r="C3" s="37"/>
      <c r="D3" s="37"/>
      <c r="E3" s="37"/>
      <c r="F3" s="37"/>
      <c r="G3" s="37"/>
      <c r="H3" s="3"/>
      <c r="I3" s="3"/>
      <c r="J3" s="37" t="s">
        <v>1</v>
      </c>
      <c r="K3" s="37"/>
      <c r="L3" s="37"/>
      <c r="M3" s="37"/>
      <c r="N3" s="37"/>
      <c r="O3" s="37"/>
      <c r="P3" s="37"/>
    </row>
    <row r="4" spans="2:19" ht="15">
      <c r="B4" s="38" t="s">
        <v>2</v>
      </c>
      <c r="C4" s="38"/>
      <c r="D4" s="38"/>
      <c r="E4" s="38"/>
      <c r="F4" s="38"/>
      <c r="G4" s="38"/>
      <c r="H4" s="4"/>
      <c r="I4" s="4"/>
      <c r="J4" s="39" t="s">
        <v>2</v>
      </c>
      <c r="K4" s="39"/>
      <c r="L4" s="39"/>
      <c r="M4" s="39"/>
      <c r="N4" s="39"/>
      <c r="O4" s="39"/>
      <c r="P4" s="39"/>
      <c r="Q4" s="5"/>
      <c r="R4" s="5"/>
      <c r="S4" s="5"/>
    </row>
    <row r="5" spans="2:19" ht="17.25" customHeight="1">
      <c r="B5" s="40" t="s">
        <v>3</v>
      </c>
      <c r="C5" s="40">
        <v>2025</v>
      </c>
      <c r="D5" s="40" t="s">
        <v>4</v>
      </c>
      <c r="E5" s="40" t="s">
        <v>5</v>
      </c>
      <c r="F5" s="40"/>
      <c r="G5" s="40"/>
      <c r="H5" s="4"/>
      <c r="I5" s="4"/>
      <c r="J5" s="7"/>
      <c r="K5" s="8"/>
      <c r="L5" s="8"/>
      <c r="M5" s="8"/>
      <c r="N5" s="5"/>
      <c r="O5" s="5"/>
      <c r="P5" s="5"/>
      <c r="Q5" s="5"/>
      <c r="R5" s="5"/>
      <c r="S5" s="5"/>
    </row>
    <row r="6" spans="2:19" ht="36" customHeight="1">
      <c r="B6" s="40"/>
      <c r="C6" s="40"/>
      <c r="D6" s="40"/>
      <c r="E6" s="9" t="s">
        <v>6</v>
      </c>
      <c r="F6" s="9" t="s">
        <v>7</v>
      </c>
      <c r="G6" s="9" t="s">
        <v>8</v>
      </c>
      <c r="H6" s="10"/>
      <c r="I6" s="10"/>
      <c r="J6" s="5"/>
      <c r="K6" s="5"/>
      <c r="L6" s="5"/>
      <c r="M6" s="5"/>
      <c r="N6" s="5"/>
      <c r="O6" s="5"/>
      <c r="P6" s="5"/>
      <c r="Q6" s="5"/>
      <c r="R6" s="5"/>
      <c r="S6" s="5"/>
    </row>
    <row r="7" spans="2:19" ht="19.5" customHeight="1">
      <c r="B7" s="11" t="s">
        <v>9</v>
      </c>
      <c r="C7" s="12">
        <f>SUM(C8:C19)</f>
        <v>22437</v>
      </c>
      <c r="D7" s="12">
        <f>SUM(D8:D19)</f>
        <v>13565</v>
      </c>
      <c r="E7" s="13">
        <f>+((SUM(D8:D14)/SUM(C8:C14))-1)</f>
        <v>1.3220794741559683E-2</v>
      </c>
      <c r="F7" s="13">
        <f>+((SUM(D8:D14)/SUM(C8:C14))-1)</f>
        <v>1.3220794741559683E-2</v>
      </c>
      <c r="G7" s="13">
        <f>+((SUM(D8:D14)/SUM(C8:C14))-1)</f>
        <v>1.3220794741559683E-2</v>
      </c>
      <c r="H7" s="10"/>
      <c r="I7" s="10"/>
      <c r="J7" s="5"/>
      <c r="K7" s="5">
        <v>2021</v>
      </c>
      <c r="L7" s="5">
        <v>2022</v>
      </c>
      <c r="M7" s="5">
        <v>2023</v>
      </c>
      <c r="N7" s="5">
        <v>2024</v>
      </c>
      <c r="O7" s="5">
        <v>2025</v>
      </c>
      <c r="P7" s="5" t="s">
        <v>10</v>
      </c>
      <c r="Q7" s="5"/>
      <c r="R7" s="5"/>
      <c r="S7" s="5"/>
    </row>
    <row r="8" spans="2:19" ht="19.5" customHeight="1">
      <c r="B8" s="14" t="s">
        <v>11</v>
      </c>
      <c r="C8" s="15">
        <v>1825</v>
      </c>
      <c r="D8" s="15">
        <v>1995</v>
      </c>
      <c r="E8" s="16">
        <f>+((D8/C8)-1)</f>
        <v>9.3150684931506911E-2</v>
      </c>
      <c r="F8" s="16">
        <f>(D8/C19)-1</f>
        <v>6.9131832797427739E-2</v>
      </c>
      <c r="G8" s="16">
        <f>(D8/C8)-1</f>
        <v>9.3150684931506911E-2</v>
      </c>
      <c r="H8" s="10"/>
      <c r="I8" s="10"/>
      <c r="J8" s="5" t="s">
        <v>49</v>
      </c>
      <c r="K8" s="17">
        <v>10341</v>
      </c>
      <c r="L8" s="17">
        <v>12022</v>
      </c>
      <c r="M8" s="17">
        <v>12293</v>
      </c>
      <c r="N8" s="17">
        <v>12187</v>
      </c>
      <c r="O8" s="17">
        <v>13388</v>
      </c>
      <c r="P8" s="17">
        <v>13565</v>
      </c>
      <c r="Q8" s="5"/>
      <c r="R8" s="5"/>
      <c r="S8" s="5"/>
    </row>
    <row r="9" spans="2:19" ht="19.5" customHeight="1">
      <c r="B9" s="14" t="s">
        <v>46</v>
      </c>
      <c r="C9" s="15">
        <v>1764</v>
      </c>
      <c r="D9" s="15">
        <v>1859</v>
      </c>
      <c r="E9" s="16">
        <f>+((SUM($D$8:D9)/SUM($C$8:C9))-1)</f>
        <v>7.3836723321259345E-2</v>
      </c>
      <c r="F9" s="16">
        <f>(D9/D8)-1</f>
        <v>-6.8170426065162881E-2</v>
      </c>
      <c r="G9" s="16">
        <f>(D9/C9)-1</f>
        <v>5.3854875283446679E-2</v>
      </c>
      <c r="H9" s="10"/>
      <c r="I9" s="10"/>
      <c r="J9" s="5" t="s">
        <v>50</v>
      </c>
      <c r="K9" s="17">
        <v>7802</v>
      </c>
      <c r="L9" s="17">
        <v>8384</v>
      </c>
      <c r="M9" s="17">
        <v>9037</v>
      </c>
      <c r="N9" s="17">
        <v>8961</v>
      </c>
      <c r="O9" s="17">
        <v>9049</v>
      </c>
      <c r="P9" s="5"/>
      <c r="Q9" s="5"/>
      <c r="R9" s="5"/>
      <c r="S9" s="5"/>
    </row>
    <row r="10" spans="2:19" ht="19.5" customHeight="1">
      <c r="B10" s="14" t="s">
        <v>12</v>
      </c>
      <c r="C10" s="15">
        <v>1905</v>
      </c>
      <c r="D10" s="15">
        <v>1994</v>
      </c>
      <c r="E10" s="16">
        <f>+((SUM($D$8:D10)/SUM($C$8:C10))-1)</f>
        <v>6.4433927921368817E-2</v>
      </c>
      <c r="F10" s="16">
        <f>(D10/D9)-1</f>
        <v>7.2619688004303296E-2</v>
      </c>
      <c r="G10" s="16">
        <f>(D10/C10)-1</f>
        <v>4.6719160104986779E-2</v>
      </c>
      <c r="H10" s="10"/>
      <c r="I10" s="10"/>
      <c r="J10" s="5" t="s">
        <v>13</v>
      </c>
      <c r="K10" s="17">
        <f>+K9+K8</f>
        <v>18143</v>
      </c>
      <c r="L10" s="17">
        <f t="shared" ref="L10:O10" si="0">+L9+L8</f>
        <v>20406</v>
      </c>
      <c r="M10" s="17">
        <f t="shared" si="0"/>
        <v>21330</v>
      </c>
      <c r="N10" s="17">
        <f t="shared" si="0"/>
        <v>21148</v>
      </c>
      <c r="O10" s="17">
        <f t="shared" si="0"/>
        <v>22437</v>
      </c>
      <c r="P10" s="17"/>
      <c r="Q10" s="5"/>
      <c r="R10" s="5"/>
      <c r="S10" s="5"/>
    </row>
    <row r="11" spans="2:19" ht="19.5" customHeight="1">
      <c r="B11" s="14" t="s">
        <v>14</v>
      </c>
      <c r="C11" s="15">
        <v>1840</v>
      </c>
      <c r="D11" s="15">
        <v>1891</v>
      </c>
      <c r="E11" s="16">
        <f>+((SUM($D$8:D11)/SUM($C$8:C11))-1)</f>
        <v>5.5222252522497906E-2</v>
      </c>
      <c r="F11" s="16">
        <f t="shared" ref="F11:F13" si="1">(D11/D10)-1</f>
        <v>-5.1654964894684019E-2</v>
      </c>
      <c r="G11" s="16">
        <f t="shared" ref="G11:G13" si="2">(D11/C11)-1</f>
        <v>2.7717391304347805E-2</v>
      </c>
      <c r="H11" s="10"/>
      <c r="I11" s="10"/>
      <c r="J11" s="5" t="s">
        <v>15</v>
      </c>
      <c r="K11" s="5"/>
      <c r="L11" s="5"/>
      <c r="M11" s="5"/>
      <c r="N11" s="5"/>
      <c r="O11" s="19"/>
      <c r="P11" s="19">
        <f>+((P8/O8)-1)</f>
        <v>1.3220794741559683E-2</v>
      </c>
      <c r="Q11" s="5"/>
      <c r="R11" s="5"/>
      <c r="S11" s="5"/>
    </row>
    <row r="12" spans="2:19" ht="19.5" customHeight="1">
      <c r="B12" s="14" t="s">
        <v>16</v>
      </c>
      <c r="C12" s="15">
        <v>1909</v>
      </c>
      <c r="D12" s="15">
        <v>1967</v>
      </c>
      <c r="E12" s="16">
        <f>+((SUM($D$8:D12)/SUM($C$8:C12))-1)</f>
        <v>5.0091961484366454E-2</v>
      </c>
      <c r="F12" s="16">
        <f t="shared" si="1"/>
        <v>4.0190375462718197E-2</v>
      </c>
      <c r="G12" s="16">
        <f t="shared" si="2"/>
        <v>3.0382399161864804E-2</v>
      </c>
      <c r="H12" s="10"/>
      <c r="I12" s="10"/>
      <c r="J12" s="5"/>
      <c r="K12" s="34">
        <v>18143</v>
      </c>
      <c r="L12" s="34">
        <v>20406</v>
      </c>
      <c r="M12" s="34">
        <v>21330</v>
      </c>
      <c r="N12" s="34">
        <v>21148</v>
      </c>
      <c r="O12" s="34">
        <v>22437</v>
      </c>
      <c r="P12" s="5"/>
      <c r="Q12" s="5"/>
      <c r="R12" s="5"/>
      <c r="S12" s="5"/>
    </row>
    <row r="13" spans="2:19" ht="19.5" customHeight="1">
      <c r="B13" s="14" t="s">
        <v>17</v>
      </c>
      <c r="C13" s="15">
        <v>1826</v>
      </c>
      <c r="D13" s="15">
        <v>1790</v>
      </c>
      <c r="E13" s="16">
        <f>+((SUM($D$8:D13)/SUM($C$8:C13))-1)</f>
        <v>3.8576203812449084E-2</v>
      </c>
      <c r="F13" s="16">
        <f t="shared" si="1"/>
        <v>-8.998474834773762E-2</v>
      </c>
      <c r="G13" s="16">
        <f t="shared" si="2"/>
        <v>-1.9715224534501696E-2</v>
      </c>
      <c r="H13" s="10"/>
      <c r="I13" s="10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2:19" ht="19.5" customHeight="1">
      <c r="B14" s="14" t="s">
        <v>18</v>
      </c>
      <c r="C14" s="15">
        <v>2319</v>
      </c>
      <c r="D14" s="15">
        <v>2069</v>
      </c>
      <c r="E14" s="16">
        <f>+((SUM($D$8:D14)/SUM($C$8:C14))-1)</f>
        <v>1.3220794741559683E-2</v>
      </c>
      <c r="F14" s="16">
        <f t="shared" ref="F14" si="3">(D14/D13)-1</f>
        <v>0.15586592178770942</v>
      </c>
      <c r="G14" s="16">
        <f t="shared" ref="G14" si="4">(D14/C14)-1</f>
        <v>-0.10780508840017244</v>
      </c>
      <c r="H14" s="10"/>
      <c r="I14" s="10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2:19" ht="19.5" customHeight="1">
      <c r="B15" s="14" t="s">
        <v>19</v>
      </c>
      <c r="C15" s="15">
        <v>1706</v>
      </c>
      <c r="D15" s="15"/>
      <c r="E15" s="18"/>
      <c r="F15" s="18"/>
      <c r="G15" s="18"/>
      <c r="H15" s="10"/>
      <c r="I15" s="10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2:19" ht="19.5" customHeight="1">
      <c r="B16" s="14" t="s">
        <v>20</v>
      </c>
      <c r="C16" s="15">
        <v>1853</v>
      </c>
      <c r="D16" s="15"/>
      <c r="E16" s="18"/>
      <c r="F16" s="18"/>
      <c r="G16" s="18"/>
      <c r="H16" s="10"/>
      <c r="I16" s="10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2:19" ht="19.5" customHeight="1">
      <c r="B17" s="14" t="s">
        <v>21</v>
      </c>
      <c r="C17" s="20">
        <v>1830</v>
      </c>
      <c r="D17" s="15"/>
      <c r="E17" s="18"/>
      <c r="F17" s="18"/>
      <c r="G17" s="18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2:19" ht="19.5" customHeight="1">
      <c r="B18" s="14" t="s">
        <v>22</v>
      </c>
      <c r="C18" s="15">
        <v>1794</v>
      </c>
      <c r="D18" s="15"/>
      <c r="E18" s="18"/>
      <c r="F18" s="18"/>
      <c r="G18" s="18"/>
      <c r="H18" s="10"/>
      <c r="I18" s="10"/>
    </row>
    <row r="19" spans="2:19" ht="19.5" customHeight="1">
      <c r="B19" s="14" t="s">
        <v>23</v>
      </c>
      <c r="C19" s="15">
        <v>1866</v>
      </c>
      <c r="D19" s="15"/>
      <c r="E19" s="18"/>
      <c r="F19" s="18"/>
      <c r="G19" s="18"/>
      <c r="H19" s="10"/>
      <c r="I19" s="10"/>
    </row>
    <row r="20" spans="2:19">
      <c r="B20" s="21" t="s">
        <v>24</v>
      </c>
      <c r="C20" s="22"/>
      <c r="D20" s="22"/>
      <c r="E20" s="22"/>
      <c r="F20" s="22"/>
      <c r="G20" s="22"/>
      <c r="H20" s="10"/>
      <c r="I20" s="10"/>
      <c r="J20" s="21" t="s">
        <v>24</v>
      </c>
    </row>
    <row r="21" spans="2:19">
      <c r="B21" s="21" t="s">
        <v>25</v>
      </c>
      <c r="H21" s="10"/>
      <c r="I21" s="10"/>
      <c r="J21" s="21" t="s">
        <v>25</v>
      </c>
    </row>
    <row r="22" spans="2:19">
      <c r="B22" s="21" t="s">
        <v>48</v>
      </c>
      <c r="H22" s="10"/>
      <c r="I22" s="10"/>
      <c r="J22" s="21" t="s">
        <v>48</v>
      </c>
    </row>
    <row r="23" spans="2:19">
      <c r="B23" s="21"/>
      <c r="H23" s="10"/>
      <c r="I23" s="10"/>
      <c r="J23" s="21"/>
    </row>
    <row r="24" spans="2:19">
      <c r="B24" s="21"/>
      <c r="H24" s="10"/>
      <c r="I24" s="10"/>
      <c r="J24" s="21"/>
    </row>
    <row r="25" spans="2:19">
      <c r="B25" s="21"/>
      <c r="H25" s="10"/>
      <c r="I25" s="10"/>
      <c r="J25" s="21"/>
    </row>
    <row r="26" spans="2:19">
      <c r="H26" s="10"/>
      <c r="I26" s="10"/>
    </row>
    <row r="27" spans="2:19" ht="38.25" customHeight="1">
      <c r="B27" s="37" t="s">
        <v>43</v>
      </c>
      <c r="C27" s="37"/>
      <c r="D27" s="37"/>
      <c r="E27" s="37"/>
      <c r="F27" s="37"/>
      <c r="G27" s="23"/>
      <c r="H27" s="10"/>
      <c r="I27" s="10"/>
      <c r="J27" s="37" t="s">
        <v>43</v>
      </c>
      <c r="K27" s="37"/>
      <c r="L27" s="37"/>
      <c r="M27" s="37"/>
      <c r="N27" s="37"/>
      <c r="O27" s="37"/>
      <c r="P27" s="37"/>
    </row>
    <row r="28" spans="2:19" ht="15">
      <c r="B28" s="41" t="s">
        <v>2</v>
      </c>
      <c r="C28" s="41"/>
      <c r="D28" s="41"/>
      <c r="E28" s="41"/>
      <c r="F28" s="41"/>
      <c r="G28" s="24"/>
      <c r="J28" s="42" t="s">
        <v>2</v>
      </c>
      <c r="K28" s="42"/>
      <c r="L28" s="42"/>
      <c r="M28" s="42"/>
      <c r="N28" s="42"/>
      <c r="O28" s="42"/>
      <c r="P28" s="42"/>
    </row>
    <row r="29" spans="2:19" ht="77.25" customHeight="1">
      <c r="B29" s="9" t="s">
        <v>26</v>
      </c>
      <c r="C29" s="6">
        <v>2025</v>
      </c>
      <c r="D29" s="6" t="s">
        <v>4</v>
      </c>
      <c r="E29" s="25" t="s">
        <v>44</v>
      </c>
      <c r="F29" s="25" t="s">
        <v>27</v>
      </c>
    </row>
    <row r="30" spans="2:19" ht="19.5" customHeight="1">
      <c r="B30" s="11" t="s">
        <v>9</v>
      </c>
      <c r="C30" s="12">
        <f>SUM(C31:C39)</f>
        <v>13388</v>
      </c>
      <c r="D30" s="12">
        <f>SUM(D31:D39)</f>
        <v>13565</v>
      </c>
      <c r="E30" s="26">
        <f t="shared" ref="E30:E39" si="5">+((D30/C30)-1)</f>
        <v>1.3220794741559683E-2</v>
      </c>
      <c r="F30" s="26">
        <f>SUM(F31:F39)</f>
        <v>1</v>
      </c>
      <c r="J30" s="10"/>
      <c r="K30" s="27"/>
    </row>
    <row r="31" spans="2:19" ht="19.5" customHeight="1">
      <c r="B31" s="28" t="s">
        <v>28</v>
      </c>
      <c r="C31" s="29">
        <v>5592</v>
      </c>
      <c r="D31" s="29">
        <v>5477</v>
      </c>
      <c r="E31" s="30">
        <f t="shared" si="5"/>
        <v>-2.0565092989985656E-2</v>
      </c>
      <c r="F31" s="30">
        <f t="shared" ref="F31:F39" si="6">+D31/$D$30</f>
        <v>0.40375967563582749</v>
      </c>
      <c r="J31" s="31"/>
      <c r="K31" s="32"/>
      <c r="L31" s="33"/>
      <c r="M31" s="33"/>
      <c r="N31" s="33"/>
      <c r="O31" s="33"/>
    </row>
    <row r="32" spans="2:19" ht="19.5" customHeight="1">
      <c r="B32" s="28" t="s">
        <v>29</v>
      </c>
      <c r="C32" s="29">
        <v>1862</v>
      </c>
      <c r="D32" s="29">
        <v>2234</v>
      </c>
      <c r="E32" s="30">
        <f t="shared" si="5"/>
        <v>0.19978517722878619</v>
      </c>
      <c r="F32" s="30">
        <f t="shared" si="6"/>
        <v>0.16468853667526723</v>
      </c>
      <c r="J32" s="31"/>
      <c r="K32" s="32"/>
      <c r="L32" s="33"/>
      <c r="M32" s="33"/>
      <c r="N32" s="33"/>
      <c r="O32" s="33"/>
    </row>
    <row r="33" spans="2:16" ht="19.5" customHeight="1">
      <c r="B33" s="28" t="s">
        <v>30</v>
      </c>
      <c r="C33" s="29">
        <v>2015</v>
      </c>
      <c r="D33" s="29">
        <v>1997</v>
      </c>
      <c r="E33" s="30">
        <f t="shared" si="5"/>
        <v>-8.9330024813896181E-3</v>
      </c>
      <c r="F33" s="30">
        <f t="shared" si="6"/>
        <v>0.14721710283818651</v>
      </c>
      <c r="J33" s="31"/>
      <c r="K33" s="32"/>
      <c r="L33" s="33"/>
      <c r="M33" s="33"/>
      <c r="N33" s="33"/>
      <c r="O33" s="33"/>
    </row>
    <row r="34" spans="2:16" ht="19.5" customHeight="1">
      <c r="B34" s="28" t="s">
        <v>31</v>
      </c>
      <c r="C34" s="29">
        <v>1093</v>
      </c>
      <c r="D34" s="29">
        <v>1118</v>
      </c>
      <c r="E34" s="30">
        <f t="shared" si="5"/>
        <v>2.2872827081427349E-2</v>
      </c>
      <c r="F34" s="30">
        <f t="shared" si="6"/>
        <v>8.241798746774788E-2</v>
      </c>
      <c r="J34" s="31"/>
      <c r="K34" s="32"/>
      <c r="L34" s="33"/>
      <c r="M34" s="33"/>
      <c r="N34" s="33"/>
      <c r="O34" s="33"/>
    </row>
    <row r="35" spans="2:16" ht="19.5" customHeight="1">
      <c r="B35" s="28" t="s">
        <v>32</v>
      </c>
      <c r="C35" s="29">
        <v>1016</v>
      </c>
      <c r="D35" s="29">
        <v>912</v>
      </c>
      <c r="E35" s="30">
        <f t="shared" si="5"/>
        <v>-0.10236220472440949</v>
      </c>
      <c r="F35" s="30">
        <f t="shared" si="6"/>
        <v>6.7231846664209366E-2</v>
      </c>
      <c r="J35" s="31"/>
      <c r="K35" s="32"/>
      <c r="L35" s="33"/>
      <c r="M35" s="33"/>
      <c r="N35" s="33"/>
      <c r="O35" s="33"/>
    </row>
    <row r="36" spans="2:16" ht="19.5" customHeight="1">
      <c r="B36" s="28" t="s">
        <v>33</v>
      </c>
      <c r="C36" s="29">
        <v>860</v>
      </c>
      <c r="D36" s="29">
        <v>770</v>
      </c>
      <c r="E36" s="30">
        <f t="shared" si="5"/>
        <v>-0.10465116279069764</v>
      </c>
      <c r="F36" s="30">
        <f t="shared" si="6"/>
        <v>5.676373018798378E-2</v>
      </c>
      <c r="J36" s="31"/>
      <c r="K36" s="32"/>
      <c r="L36" s="33"/>
      <c r="M36" s="33"/>
      <c r="N36" s="33"/>
      <c r="O36" s="33"/>
    </row>
    <row r="37" spans="2:16" ht="19.5" customHeight="1">
      <c r="B37" s="28" t="s">
        <v>34</v>
      </c>
      <c r="C37" s="29">
        <v>468</v>
      </c>
      <c r="D37" s="29">
        <v>458</v>
      </c>
      <c r="E37" s="30">
        <f t="shared" si="5"/>
        <v>-2.1367521367521403E-2</v>
      </c>
      <c r="F37" s="30">
        <f t="shared" si="6"/>
        <v>3.3763361592333209E-2</v>
      </c>
      <c r="J37" s="31"/>
      <c r="K37" s="32"/>
      <c r="L37" s="33"/>
      <c r="M37" s="33"/>
      <c r="N37" s="33"/>
      <c r="O37" s="33"/>
    </row>
    <row r="38" spans="2:16" ht="19.5" customHeight="1">
      <c r="B38" s="28" t="s">
        <v>35</v>
      </c>
      <c r="C38" s="29">
        <v>343</v>
      </c>
      <c r="D38" s="29">
        <v>406</v>
      </c>
      <c r="E38" s="30">
        <f t="shared" si="5"/>
        <v>0.18367346938775508</v>
      </c>
      <c r="F38" s="30">
        <f t="shared" si="6"/>
        <v>2.9929966826391447E-2</v>
      </c>
      <c r="J38" s="31"/>
      <c r="K38" s="32"/>
      <c r="L38" s="33"/>
      <c r="M38" s="33"/>
      <c r="N38" s="33"/>
      <c r="O38" s="33"/>
    </row>
    <row r="39" spans="2:16" ht="19.5" customHeight="1">
      <c r="B39" s="28" t="s">
        <v>36</v>
      </c>
      <c r="C39" s="29">
        <v>139</v>
      </c>
      <c r="D39" s="29">
        <v>193</v>
      </c>
      <c r="E39" s="30">
        <f t="shared" si="5"/>
        <v>0.38848920863309355</v>
      </c>
      <c r="F39" s="30">
        <f t="shared" si="6"/>
        <v>1.4227792112053078E-2</v>
      </c>
      <c r="J39" s="31"/>
      <c r="K39" s="32"/>
      <c r="L39" s="33"/>
      <c r="M39" s="33"/>
      <c r="N39" s="33"/>
      <c r="O39" s="33"/>
    </row>
    <row r="40" spans="2:16">
      <c r="B40" s="21" t="s">
        <v>24</v>
      </c>
      <c r="C40" s="22"/>
      <c r="D40" s="22"/>
      <c r="E40" s="22"/>
      <c r="F40" s="22"/>
      <c r="G40" s="22"/>
      <c r="J40" s="21" t="s">
        <v>24</v>
      </c>
    </row>
    <row r="41" spans="2:16">
      <c r="B41" s="21" t="s">
        <v>25</v>
      </c>
      <c r="J41" s="21" t="s">
        <v>25</v>
      </c>
    </row>
    <row r="42" spans="2:16">
      <c r="B42" s="21" t="s">
        <v>48</v>
      </c>
      <c r="J42" s="21" t="s">
        <v>48</v>
      </c>
    </row>
    <row r="43" spans="2:16">
      <c r="B43" s="21"/>
      <c r="J43" s="21"/>
    </row>
    <row r="44" spans="2:16">
      <c r="B44" s="21"/>
      <c r="J44" s="21"/>
    </row>
    <row r="45" spans="2:16" ht="38.25" customHeight="1">
      <c r="B45" s="37" t="s">
        <v>45</v>
      </c>
      <c r="C45" s="37"/>
      <c r="D45" s="37"/>
      <c r="E45" s="37"/>
      <c r="F45" s="37"/>
      <c r="G45" s="23"/>
      <c r="H45" s="10"/>
      <c r="I45" s="10"/>
      <c r="J45" s="37" t="s">
        <v>45</v>
      </c>
      <c r="K45" s="37"/>
      <c r="L45" s="37"/>
      <c r="M45" s="37"/>
      <c r="N45" s="37"/>
      <c r="O45" s="37"/>
      <c r="P45" s="37"/>
    </row>
    <row r="46" spans="2:16" ht="15">
      <c r="B46" s="41" t="s">
        <v>2</v>
      </c>
      <c r="C46" s="41"/>
      <c r="D46" s="41"/>
      <c r="E46" s="41"/>
      <c r="F46" s="41"/>
      <c r="G46" s="24"/>
      <c r="J46" s="42" t="s">
        <v>2</v>
      </c>
      <c r="K46" s="42"/>
      <c r="L46" s="42"/>
      <c r="M46" s="42"/>
      <c r="N46" s="42"/>
      <c r="O46" s="42"/>
      <c r="P46" s="42"/>
    </row>
    <row r="47" spans="2:16" ht="77.25" customHeight="1">
      <c r="B47" s="9" t="s">
        <v>37</v>
      </c>
      <c r="C47" s="6">
        <v>2025</v>
      </c>
      <c r="D47" s="6" t="s">
        <v>4</v>
      </c>
      <c r="E47" s="25" t="s">
        <v>44</v>
      </c>
      <c r="F47" s="25" t="s">
        <v>27</v>
      </c>
    </row>
    <row r="48" spans="2:16" ht="19.5" customHeight="1">
      <c r="B48" s="11" t="s">
        <v>9</v>
      </c>
      <c r="C48" s="12">
        <f>SUM(C49:C52)</f>
        <v>13388</v>
      </c>
      <c r="D48" s="12">
        <f>SUM(D49:D52)</f>
        <v>13565</v>
      </c>
      <c r="E48" s="26">
        <f>+((D48/C48)-1)</f>
        <v>1.3220794741559683E-2</v>
      </c>
      <c r="F48" s="26">
        <f>SUM(F49:F52)</f>
        <v>1</v>
      </c>
      <c r="J48" s="10"/>
      <c r="K48" s="27"/>
    </row>
    <row r="49" spans="2:16" ht="19.5" customHeight="1">
      <c r="B49" s="28" t="s">
        <v>38</v>
      </c>
      <c r="C49" s="29">
        <v>7215</v>
      </c>
      <c r="D49" s="29">
        <v>7063</v>
      </c>
      <c r="E49" s="30">
        <f t="shared" ref="E49:E52" si="7">+((D49/C49)-1)</f>
        <v>-2.1067221067221031E-2</v>
      </c>
      <c r="F49" s="30">
        <f t="shared" ref="F49:F52" si="8">+D49/$D$30</f>
        <v>0.52067821599705122</v>
      </c>
      <c r="J49" s="31"/>
      <c r="K49" s="32"/>
      <c r="L49" s="33"/>
      <c r="M49" s="33"/>
      <c r="N49" s="33"/>
      <c r="O49" s="33"/>
    </row>
    <row r="50" spans="2:16" ht="19.5" customHeight="1">
      <c r="B50" s="28" t="s">
        <v>39</v>
      </c>
      <c r="C50" s="29">
        <v>3448</v>
      </c>
      <c r="D50" s="29">
        <v>3434</v>
      </c>
      <c r="E50" s="30">
        <f t="shared" ref="E50" si="9">+((D50/C50)-1)</f>
        <v>-4.0603248259860614E-3</v>
      </c>
      <c r="F50" s="30">
        <f t="shared" ref="F50" si="10">+D50/$D$30</f>
        <v>0.2531514928123848</v>
      </c>
      <c r="J50" s="31"/>
      <c r="K50" s="32"/>
      <c r="L50" s="33"/>
      <c r="M50" s="33"/>
      <c r="N50" s="33"/>
      <c r="O50" s="33"/>
    </row>
    <row r="51" spans="2:16" ht="30" customHeight="1">
      <c r="B51" s="28" t="s">
        <v>40</v>
      </c>
      <c r="C51" s="29">
        <v>2558</v>
      </c>
      <c r="D51" s="29">
        <v>2896</v>
      </c>
      <c r="E51" s="30">
        <f t="shared" si="7"/>
        <v>0.1321344800625488</v>
      </c>
      <c r="F51" s="30">
        <f t="shared" si="8"/>
        <v>0.21349060081091042</v>
      </c>
      <c r="J51" s="31"/>
      <c r="K51" s="32"/>
      <c r="L51" s="33"/>
      <c r="M51" s="33"/>
      <c r="N51" s="33"/>
      <c r="O51" s="33"/>
    </row>
    <row r="52" spans="2:16" ht="30" customHeight="1">
      <c r="B52" s="28" t="s">
        <v>41</v>
      </c>
      <c r="C52" s="29">
        <v>167</v>
      </c>
      <c r="D52" s="29">
        <v>172</v>
      </c>
      <c r="E52" s="30">
        <f t="shared" si="7"/>
        <v>2.9940119760478945E-2</v>
      </c>
      <c r="F52" s="30">
        <f t="shared" si="8"/>
        <v>1.2679690379653521E-2</v>
      </c>
      <c r="J52" s="31"/>
      <c r="K52" s="32"/>
      <c r="L52" s="33"/>
      <c r="M52" s="33"/>
      <c r="N52" s="33"/>
      <c r="O52" s="33"/>
    </row>
    <row r="53" spans="2:16">
      <c r="B53" s="21" t="s">
        <v>24</v>
      </c>
      <c r="C53" s="22"/>
      <c r="D53" s="22"/>
      <c r="E53" s="22"/>
      <c r="F53" s="22"/>
      <c r="G53" s="22"/>
      <c r="J53" s="21" t="s">
        <v>24</v>
      </c>
    </row>
    <row r="54" spans="2:16">
      <c r="B54" s="21" t="s">
        <v>25</v>
      </c>
      <c r="J54" s="21" t="s">
        <v>25</v>
      </c>
    </row>
    <row r="55" spans="2:16">
      <c r="B55" s="21" t="s">
        <v>48</v>
      </c>
      <c r="J55" s="21" t="s">
        <v>48</v>
      </c>
    </row>
    <row r="56" spans="2:16">
      <c r="B56" s="21"/>
      <c r="J56" s="21"/>
    </row>
    <row r="62" spans="2:16" ht="27.75" customHeight="1">
      <c r="B62" s="43" t="s">
        <v>42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</row>
  </sheetData>
  <mergeCells count="19">
    <mergeCell ref="B45:F45"/>
    <mergeCell ref="J45:P45"/>
    <mergeCell ref="B46:F46"/>
    <mergeCell ref="J46:P46"/>
    <mergeCell ref="B62:P62"/>
    <mergeCell ref="E5:G5"/>
    <mergeCell ref="B27:F27"/>
    <mergeCell ref="J27:P27"/>
    <mergeCell ref="B28:F28"/>
    <mergeCell ref="J28:P28"/>
    <mergeCell ref="B5:B6"/>
    <mergeCell ref="C5:C6"/>
    <mergeCell ref="D5:D6"/>
    <mergeCell ref="B1:O1"/>
    <mergeCell ref="B2:P2"/>
    <mergeCell ref="B3:G3"/>
    <mergeCell ref="J3:P3"/>
    <mergeCell ref="B4:G4"/>
    <mergeCell ref="J4:P4"/>
  </mergeCells>
  <printOptions horizontalCentered="1" verticalCentered="1"/>
  <pageMargins left="0.23622047244094499" right="0.23622047244094499" top="0.74803149606299202" bottom="0.74803149606299202" header="0.31496062992126" footer="0.31496062992126"/>
  <pageSetup scale="47" orientation="portrait"/>
  <ignoredErrors>
    <ignoredError sqref="E30" 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BOLETIN_PROPIEDAD_JUL_2026</vt:lpstr>
      <vt:lpstr>BOLETIN_PROPIEDAD_JUL_2026!Área_de_impresión</vt:lpstr>
      <vt:lpstr>BOLETIN_PROPIEDAD_JUL_2026!Títulos_a_imprimir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Fredy Jaldin Rivero</dc:creator>
  <cp:lastModifiedBy>Milton Rafael Vargas Camberos</cp:lastModifiedBy>
  <cp:lastPrinted>2026-05-13T20:13:00Z</cp:lastPrinted>
  <dcterms:created xsi:type="dcterms:W3CDTF">2024-05-08T15:44:00Z</dcterms:created>
  <dcterms:modified xsi:type="dcterms:W3CDTF">2026-10-01T23:14:33Z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A679E3BD2CEA470C98EE137D47BE9846_12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